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Ml350\共有フォルダ\1_総務係\B1_総務_庶務\1_総務_庶務_諸務\2_各種調査\03_県財政担当\経営比較分析表の分析\R1経営比較分析表(公表)\提出\"/>
    </mc:Choice>
  </mc:AlternateContent>
  <xr:revisionPtr revIDLastSave="0" documentId="13_ncr:1_{B6670869-F8F5-4A79-88DD-23F68B8ECEA6}" xr6:coauthVersionLast="36" xr6:coauthVersionMax="36" xr10:uidLastSave="{00000000-0000-0000-0000-000000000000}"/>
  <workbookProtection workbookAlgorithmName="SHA-512" workbookHashValue="VSy8pOstkw5myaiDHjVEd1brjtKs5qdYAr76rLtWSvR7S2VAF6TUT+8vqLuAgNzNEwErpORXPLSR/bLBDVSnpA==" workbookSaltValue="YyMQKGVwNNuPQgMjmLuvr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<sst xmlns="http://schemas.openxmlformats.org/spreadsheetml/2006/main" count="223" uniqueCount="108">
  <si>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</si>
  <si>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</si>
  <si>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</si>
  <si>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</si>
  <si>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</si>
  <si>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</si>
  <si>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</si>
  <si>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</si>
  <si>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</si>
  <si>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</si>
  <si>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</si>
  <si>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</si>
  <si>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</si>
  <si>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</si>
  <si>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</si>
  <si>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</si>
  <si>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</si>
  <si>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</si>
  <si>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</si>
  <si>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</si>
  <si>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</si>
  <si>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</si>
  <si>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</si>
  <si>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</si>
  <si>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</si>
  <si>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</si>
  <si>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</si>
  <si>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</si>
  <si>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</si>
  <si>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</si>
  <si>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</si>
  <si>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</si>
  <si>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</si>
  <si>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</si>
  <si>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</si>
  <si>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</si>
  <si>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</si>
  <si>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</si>
  <si>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</si>
  <si>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</si>
  <si>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</si>
  <si>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</si>
  <si>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</si>
  <si>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</si>
  <si>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</si>
  <si>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</si>
  <si>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</si>
  <si>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</si>
  <si>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</si>
  <si>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</si>
  <si>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</si>
  <si>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</si>
  <si>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</si>
  <si>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</si>
  <si>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</si>
  <si>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</si>
  <si>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</si>
  <si>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</si>
  <si>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</si>
  <si>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</si>
  <si>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</si>
  <si>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</si>
  <si>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</si>
  <si>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</si>
  <si>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</si>
  <si>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</si>
  <si>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</si>
  <si>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</si>
  <si>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</si>
  <si>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</si>
  <si>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</si>
  <si>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</si>
  <si>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</si>
  <si>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</si>
  <si>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</si>
  <si>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</si>
  <si>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</si>
  <si>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</si>
  <si>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</si>
  <si>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</si>
  <si>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</si>
  <si>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</si>
  <si>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</si>
  <si>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</si>
  <si>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</si>
  <si>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</si>
  <si>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</si>
  <si>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</si>
  <si>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</si>
  <si>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</si>
  <si>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</si>
  <si>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</si>
  <si>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</si>
  <si>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</si>
  <si>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</si>
  <si>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</si>
  <si>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</si>
  <si>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</si>
  <si>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</si>
  <si>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</si>
  <si>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</si>
  <si>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</si>
  <si>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</si>
  <si>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</si>
  <si>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</si>
  <si>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給水収益や他会計補助金等の収益（経常収益）が維持管理や支払利息等の費用（経常費用）をどの程度賄えているかを表す指標で、111.91％と前年度より向上し類似団体の平均を上回り、全国平均を若干下回る状態です。
　料金回収率を見ると、96.95％と100％を下回っており、給水に係る費用が給水収益以外に他の収入（他会計補助金や長期前受金戻入）で賄われている状態が3ヶ年度続いています。
　経常収支比率、料金回収率は共に前年度よりも若干上回っていますが、ここ5ヶ年度続けて給水原価が供給単価を上回る逆ざやの状態です。有収水量の増加があまり見込めない状況から考えると、給水収益の大幅な回復は見込みがたい状況であることから、維持管理費等の経常費用の削減による経営改善が必要です。
②流動比率については、短期的な債務に対する支払能力を表す指標で類似団体、全国平均共に下回っています。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③施設利用率は、一日配水能力に対する一日平均配水量の割合で、高い数値であることが望まれ、77.02％と全国平均の60.27％を上回っており、施設の利用状況としては適正であると思われます。
　しかし有収率については、82.37％と前年度よりも2ポイント近く上昇しましたが、それでも全国平均を大幅に下回っています。施設利用率は高い状況ですが、有収率が低水準であるため収益につながっていない状態であり、そのためH27年度より給水区域内での漏水調査を実施しており、その効果もあり有収率は改善傾向にあります。</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6" eb="79">
      <t>ゼンネンド</t>
    </rPh>
    <rPh sb="81" eb="83">
      <t>コウジョウ</t>
    </rPh>
    <rPh sb="84" eb="86">
      <t>ルイジ</t>
    </rPh>
    <rPh sb="86" eb="88">
      <t>ダンタイ</t>
    </rPh>
    <rPh sb="89" eb="91">
      <t>ヘイキン</t>
    </rPh>
    <rPh sb="92" eb="94">
      <t>ウワマワ</t>
    </rPh>
    <rPh sb="96" eb="98">
      <t>ゼンコク</t>
    </rPh>
    <rPh sb="98" eb="100">
      <t>ヘイキン</t>
    </rPh>
    <rPh sb="101" eb="103">
      <t>ジャッカン</t>
    </rPh>
    <rPh sb="103" eb="105">
      <t>シタマワ</t>
    </rPh>
    <rPh sb="106" eb="108">
      <t>ジョウタイ</t>
    </rPh>
    <rPh sb="113" eb="115">
      <t>リョウキン</t>
    </rPh>
    <rPh sb="115" eb="118">
      <t>カイシュウリツ</t>
    </rPh>
    <rPh sb="119" eb="120">
      <t>ミ</t>
    </rPh>
    <rPh sb="135" eb="137">
      <t>シタマワ</t>
    </rPh>
    <rPh sb="142" eb="144">
      <t>キュウスイ</t>
    </rPh>
    <rPh sb="145" eb="146">
      <t>カカ</t>
    </rPh>
    <rPh sb="147" eb="149">
      <t>ヒヨウ</t>
    </rPh>
    <rPh sb="150" eb="152">
      <t>キュウスイ</t>
    </rPh>
    <rPh sb="152" eb="154">
      <t>シュウエキ</t>
    </rPh>
    <rPh sb="154" eb="156">
      <t>イガイ</t>
    </rPh>
    <rPh sb="157" eb="158">
      <t>ホカ</t>
    </rPh>
    <rPh sb="159" eb="161">
      <t>シュウニュウ</t>
    </rPh>
    <rPh sb="162" eb="163">
      <t>タ</t>
    </rPh>
    <rPh sb="163" eb="165">
      <t>カイケイ</t>
    </rPh>
    <rPh sb="165" eb="168">
      <t>ホジョキン</t>
    </rPh>
    <rPh sb="169" eb="171">
      <t>チョウキ</t>
    </rPh>
    <rPh sb="171" eb="173">
      <t>マエウ</t>
    </rPh>
    <rPh sb="173" eb="174">
      <t>キン</t>
    </rPh>
    <rPh sb="174" eb="176">
      <t>レイニュウ</t>
    </rPh>
    <rPh sb="178" eb="179">
      <t>マカナ</t>
    </rPh>
    <rPh sb="184" eb="186">
      <t>ジョウタイ</t>
    </rPh>
    <rPh sb="189" eb="191">
      <t>ネンド</t>
    </rPh>
    <rPh sb="191" eb="192">
      <t>ツヅ</t>
    </rPh>
    <rPh sb="200" eb="202">
      <t>ケイジョウ</t>
    </rPh>
    <rPh sb="202" eb="204">
      <t>シュウシ</t>
    </rPh>
    <rPh sb="204" eb="206">
      <t>ヒリツ</t>
    </rPh>
    <rPh sb="207" eb="209">
      <t>リョウキン</t>
    </rPh>
    <rPh sb="209" eb="212">
      <t>カイシュウリツ</t>
    </rPh>
    <rPh sb="213" eb="214">
      <t>トモ</t>
    </rPh>
    <rPh sb="215" eb="217">
      <t>ゼンネン</t>
    </rPh>
    <rPh sb="217" eb="218">
      <t>ド</t>
    </rPh>
    <rPh sb="221" eb="223">
      <t>ジャッカン</t>
    </rPh>
    <rPh sb="223" eb="225">
      <t>ウワマワ</t>
    </rPh>
    <rPh sb="238" eb="239">
      <t>ツヅ</t>
    </rPh>
    <rPh sb="241" eb="243">
      <t>キュウスイ</t>
    </rPh>
    <rPh sb="243" eb="245">
      <t>ゲンカ</t>
    </rPh>
    <rPh sb="251" eb="253">
      <t>ウワマワ</t>
    </rPh>
    <rPh sb="258" eb="260">
      <t>ジョウタイ</t>
    </rPh>
    <rPh sb="288" eb="290">
      <t>キュウスイ</t>
    </rPh>
    <rPh sb="290" eb="292">
      <t>シュウエキ</t>
    </rPh>
    <rPh sb="293" eb="295">
      <t>オオハバ</t>
    </rPh>
    <rPh sb="296" eb="298">
      <t>カイフク</t>
    </rPh>
    <rPh sb="299" eb="301">
      <t>ミコ</t>
    </rPh>
    <rPh sb="305" eb="307">
      <t>ジョウキョウ</t>
    </rPh>
    <rPh sb="315" eb="317">
      <t>イジ</t>
    </rPh>
    <rPh sb="317" eb="319">
      <t>カンリ</t>
    </rPh>
    <rPh sb="319" eb="321">
      <t>ヒトウ</t>
    </rPh>
    <rPh sb="322" eb="324">
      <t>ケイジョウ</t>
    </rPh>
    <rPh sb="324" eb="326">
      <t>ヒヨウ</t>
    </rPh>
    <rPh sb="327" eb="329">
      <t>サクゲン</t>
    </rPh>
    <rPh sb="334" eb="336">
      <t>カイゼン</t>
    </rPh>
    <rPh sb="337" eb="339">
      <t>ヒツヨウ</t>
    </rPh>
    <rPh sb="345" eb="347">
      <t>リュウドウ</t>
    </rPh>
    <rPh sb="347" eb="349">
      <t>ヒリツ</t>
    </rPh>
    <rPh sb="355" eb="358">
      <t>タンキテキ</t>
    </rPh>
    <rPh sb="359" eb="361">
      <t>サイム</t>
    </rPh>
    <rPh sb="362" eb="363">
      <t>タイ</t>
    </rPh>
    <rPh sb="365" eb="367">
      <t>シハラ</t>
    </rPh>
    <rPh sb="367" eb="369">
      <t>ノウリョク</t>
    </rPh>
    <rPh sb="370" eb="371">
      <t>アラワ</t>
    </rPh>
    <rPh sb="372" eb="374">
      <t>シヒョウ</t>
    </rPh>
    <rPh sb="375" eb="377">
      <t>ルイジ</t>
    </rPh>
    <rPh sb="377" eb="379">
      <t>ダンタイ</t>
    </rPh>
    <rPh sb="380" eb="382">
      <t>ゼンコク</t>
    </rPh>
    <rPh sb="382" eb="384">
      <t>ヘイキン</t>
    </rPh>
    <rPh sb="384" eb="385">
      <t>トモ</t>
    </rPh>
    <rPh sb="386" eb="388">
      <t>シタマワ</t>
    </rPh>
    <rPh sb="399" eb="401">
      <t>キュウスイ</t>
    </rPh>
    <rPh sb="401" eb="403">
      <t>シュウエキ</t>
    </rPh>
    <rPh sb="404" eb="405">
      <t>タイ</t>
    </rPh>
    <rPh sb="407" eb="410">
      <t>キギョウサイ</t>
    </rPh>
    <rPh sb="410" eb="412">
      <t>ザンダカ</t>
    </rPh>
    <rPh sb="413" eb="415">
      <t>ワリアイ</t>
    </rPh>
    <rPh sb="416" eb="417">
      <t>シメ</t>
    </rPh>
    <rPh sb="418" eb="421">
      <t>キギョウサイ</t>
    </rPh>
    <rPh sb="421" eb="423">
      <t>ザンダカ</t>
    </rPh>
    <rPh sb="423" eb="424">
      <t>タイ</t>
    </rPh>
    <rPh sb="424" eb="426">
      <t>キュウスイ</t>
    </rPh>
    <rPh sb="426" eb="428">
      <t>シュウエキ</t>
    </rPh>
    <rPh sb="428" eb="430">
      <t>ヒリツ</t>
    </rPh>
    <rPh sb="436" eb="439">
      <t>キギョウサイ</t>
    </rPh>
    <rPh sb="439" eb="441">
      <t>ザンダカ</t>
    </rPh>
    <rPh sb="442" eb="444">
      <t>ゲンショウ</t>
    </rPh>
    <rPh sb="447" eb="449">
      <t>カイゼン</t>
    </rPh>
    <rPh sb="449" eb="451">
      <t>ケイコウ</t>
    </rPh>
    <rPh sb="557" eb="558">
      <t>ユウ</t>
    </rPh>
    <rPh sb="558" eb="560">
      <t>シュウリツ</t>
    </rPh>
    <rPh sb="573" eb="576">
      <t>ゼンネンド</t>
    </rPh>
    <rPh sb="584" eb="585">
      <t>チカ</t>
    </rPh>
    <rPh sb="586" eb="588">
      <t>ジョウショウ</t>
    </rPh>
    <rPh sb="598" eb="600">
      <t>ゼンコク</t>
    </rPh>
    <rPh sb="600" eb="602">
      <t>ヘイキン</t>
    </rPh>
    <rPh sb="603" eb="605">
      <t>オオハバ</t>
    </rPh>
    <rPh sb="606" eb="608">
      <t>シタマワ</t>
    </rPh>
    <rPh sb="614" eb="616">
      <t>シセツ</t>
    </rPh>
    <rPh sb="651" eb="653">
      <t>ジョウタイ</t>
    </rPh>
    <rPh sb="664" eb="666">
      <t>ネンド</t>
    </rPh>
    <rPh sb="668" eb="670">
      <t>キュウスイ</t>
    </rPh>
    <rPh sb="670" eb="673">
      <t>クイキナイ</t>
    </rPh>
    <rPh sb="675" eb="679">
      <t>ロウスイチョウサ</t>
    </rPh>
    <rPh sb="680" eb="682">
      <t>ジッシ</t>
    </rPh>
    <rPh sb="689" eb="691">
      <t>コウカ</t>
    </rPh>
    <rPh sb="694" eb="695">
      <t>ユウ</t>
    </rPh>
    <rPh sb="695" eb="696">
      <t>シュウ</t>
    </rPh>
    <rPh sb="696" eb="697">
      <t>リツ</t>
    </rPh>
    <rPh sb="698" eb="700">
      <t>カイゼン</t>
    </rPh>
    <rPh sb="700" eb="702">
      <t>ケイコウ</t>
    </rPh>
    <phoneticPr fontId="4"/>
  </si>
  <si>
    <t>　有形固定資産減価償却率は、資産の老朽化度合いを示しており、100％に近いほど保有資産が法定耐用年数に近づいているということであり、48.13％と全国平均とほぼ変わりません。
　管路経年化率は18.29%と前年度より若干上昇し、全国平均とさほど差はありませんが、この率自体は26年度から10%近く上昇しており、更新の需要が年々高まっています。しかし、その中で管路更新率は0.09%と非常に低くなっています。漏水多発管を優先しつつ管路の更新を進めてはいますが、費用の問題、拡張等他工事との兼合いもあり、現状なかなか更新が追いつかない状態で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60" eb="62">
      <t>タイオウ</t>
    </rPh>
    <rPh sb="66" eb="67">
      <t>イマ</t>
    </rPh>
    <rPh sb="71" eb="73">
      <t>スイドウ</t>
    </rPh>
    <rPh sb="73" eb="75">
      <t>リョウキン</t>
    </rPh>
    <rPh sb="80" eb="81">
      <t>カ</t>
    </rPh>
    <rPh sb="89" eb="91">
      <t>カンロ</t>
    </rPh>
    <rPh sb="91" eb="94">
      <t>ケイネンカ</t>
    </rPh>
    <rPh sb="94" eb="95">
      <t>リツ</t>
    </rPh>
    <rPh sb="103" eb="106">
      <t>ゼンネンド</t>
    </rPh>
    <rPh sb="108" eb="110">
      <t>ジャッカン</t>
    </rPh>
    <rPh sb="110" eb="112">
      <t>ジョウショウ</t>
    </rPh>
    <rPh sb="114" eb="116">
      <t>ゼンコク</t>
    </rPh>
    <rPh sb="116" eb="118">
      <t>ヘイキン</t>
    </rPh>
    <rPh sb="122" eb="123">
      <t>サ</t>
    </rPh>
    <rPh sb="133" eb="134">
      <t>リツ</t>
    </rPh>
    <rPh sb="134" eb="136">
      <t>ジタイ</t>
    </rPh>
    <rPh sb="139" eb="141">
      <t>ネンド</t>
    </rPh>
    <rPh sb="146" eb="147">
      <t>チカ</t>
    </rPh>
    <rPh sb="148" eb="150">
      <t>ジョウショウ</t>
    </rPh>
    <rPh sb="155" eb="157">
      <t>コウシン</t>
    </rPh>
    <rPh sb="158" eb="160">
      <t>ジュヨウ</t>
    </rPh>
    <rPh sb="161" eb="163">
      <t>ネンネン</t>
    </rPh>
    <rPh sb="163" eb="164">
      <t>タカ</t>
    </rPh>
    <rPh sb="177" eb="178">
      <t>ナカ</t>
    </rPh>
    <rPh sb="179" eb="181">
      <t>カンロ</t>
    </rPh>
    <rPh sb="181" eb="183">
      <t>コウシン</t>
    </rPh>
    <rPh sb="183" eb="184">
      <t>リツ</t>
    </rPh>
    <rPh sb="191" eb="193">
      <t>ヒジョウ</t>
    </rPh>
    <rPh sb="194" eb="195">
      <t>ヒク</t>
    </rPh>
    <rPh sb="203" eb="205">
      <t>ロウスイ</t>
    </rPh>
    <rPh sb="205" eb="207">
      <t>タハツ</t>
    </rPh>
    <rPh sb="207" eb="208">
      <t>カン</t>
    </rPh>
    <rPh sb="209" eb="211">
      <t>ユウセン</t>
    </rPh>
    <rPh sb="214" eb="216">
      <t>カンロ</t>
    </rPh>
    <rPh sb="217" eb="219">
      <t>コウシン</t>
    </rPh>
    <rPh sb="220" eb="221">
      <t>スス</t>
    </rPh>
    <rPh sb="229" eb="231">
      <t>ヒヨウ</t>
    </rPh>
    <rPh sb="232" eb="234">
      <t>モンダイ</t>
    </rPh>
    <rPh sb="235" eb="237">
      <t>カクチョウ</t>
    </rPh>
    <rPh sb="237" eb="238">
      <t>トウ</t>
    </rPh>
    <rPh sb="238" eb="239">
      <t>ホカ</t>
    </rPh>
    <rPh sb="239" eb="241">
      <t>コウジ</t>
    </rPh>
    <rPh sb="243" eb="245">
      <t>カネア</t>
    </rPh>
    <rPh sb="250" eb="252">
      <t>ゲンジョウ</t>
    </rPh>
    <rPh sb="256" eb="258">
      <t>コウシン</t>
    </rPh>
    <rPh sb="259" eb="260">
      <t>オ</t>
    </rPh>
    <rPh sb="265" eb="267">
      <t>ジョウタイ</t>
    </rPh>
    <phoneticPr fontId="4"/>
  </si>
  <si>
    <t xml:space="preserve">　人口減少により給水収益の大きな増加が見込めない状況にある一方で、維持管理費等が今後さらに増加していくと考えられます。
　今後も法定耐用年数を迎える有形固定資産は増加していくため、計画的な資産の更新・整備、耐震対策を進めていく必要があります。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5" eb="47">
      <t>ゾウカ</t>
    </rPh>
    <rPh sb="52" eb="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</si>
</sst>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7.0000000000000007E-2</c:v>
                </c:pt>
                <c:pt idx="1">
                  <c:v>0.11</c:v>
                </c:pt>
                <c:pt idx="2">
                  <c:v>0.41</c:v>
                </c:pt>
                <c:pt idx="3">
                  <c:v>0.08</c:v>
                </c:pt>
                <c:pt idx="4">
                  <c:v>0.09</c:v>
                </c:pt>
              </c:numCache>
            </c:numRef>
          </c:val>
          <c:extLst>
            <c:ext xmlns:c16="http://schemas.microsoft.com/office/drawing/2014/chart" uri="{C3380CC4-5D6E-409C-BE32-E72D297353CC}">
              <c16:uniqueId val="{00000000-C8B7-40EE-BAC1-0E3A8FBD4A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8B7-40EE-BAC1-0E3A8FBD4A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113.36</c:v>
                </c:pt>
                <c:pt idx="1">
                  <c:v>115.59</c:v>
                </c:pt>
                <c:pt idx="2">
                  <c:v>112.88</c:v>
                </c:pt>
                <c:pt idx="3">
                  <c:v>110.7</c:v>
                </c:pt>
                <c:pt idx="4">
                  <c:v>111.91</c:v>
                </c:pt>
              </c:numCache>
            </c:numRef>
          </c:val>
          <c:extLst>
            <c:ext xmlns:c16="http://schemas.microsoft.com/office/drawing/2014/chart" uri="{C3380CC4-5D6E-409C-BE32-E72D297353CC}">
              <c16:uniqueId val="{00000000-C08D-464F-A0BD-7CA5EDB634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C08D-464F-A0BD-7CA5EDB634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41.85</c:v>
                </c:pt>
                <c:pt idx="1">
                  <c:v>43.81</c:v>
                </c:pt>
                <c:pt idx="2">
                  <c:v>45.55</c:v>
                </c:pt>
                <c:pt idx="3">
                  <c:v>46.48</c:v>
                </c:pt>
                <c:pt idx="4">
                  <c:v>48.13</c:v>
                </c:pt>
              </c:numCache>
            </c:numRef>
          </c:val>
          <c:extLst>
            <c:ext xmlns:c16="http://schemas.microsoft.com/office/drawing/2014/chart" uri="{C3380CC4-5D6E-409C-BE32-E72D297353CC}">
              <c16:uniqueId val="{00000000-F224-44DC-A802-4C9E77F7D7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F224-44DC-A802-4C9E77F7D7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8.36</c:v>
                </c:pt>
                <c:pt idx="1">
                  <c:v>10.02</c:v>
                </c:pt>
                <c:pt idx="2">
                  <c:v>13.73</c:v>
                </c:pt>
                <c:pt idx="3">
                  <c:v>17.600000000000001</c:v>
                </c:pt>
                <c:pt idx="4">
                  <c:v>18.29</c:v>
                </c:pt>
              </c:numCache>
            </c:numRef>
          </c:val>
          <c:extLst>
            <c:ext xmlns:c16="http://schemas.microsoft.com/office/drawing/2014/chart" uri="{C3380CC4-5D6E-409C-BE32-E72D297353CC}">
              <c16:uniqueId val="{00000000-C478-45F3-9E76-67AC96128D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C478-45F3-9E76-67AC96128D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1-4479-9AD5-679B63A831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9E1-4479-9AD5-679B63A831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280.33999999999997</c:v>
                </c:pt>
                <c:pt idx="1">
                  <c:v>290.89999999999998</c:v>
                </c:pt>
                <c:pt idx="2">
                  <c:v>253.24</c:v>
                </c:pt>
                <c:pt idx="3">
                  <c:v>202.37</c:v>
                </c:pt>
                <c:pt idx="4">
                  <c:v>225.58</c:v>
                </c:pt>
              </c:numCache>
            </c:numRef>
          </c:val>
          <c:extLst>
            <c:ext xmlns:c16="http://schemas.microsoft.com/office/drawing/2014/chart" uri="{C3380CC4-5D6E-409C-BE32-E72D297353CC}">
              <c16:uniqueId val="{00000000-AD81-4FF5-A5AD-DD0A3D9DEE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AD81-4FF5-A5AD-DD0A3D9DEE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399.61</c:v>
                </c:pt>
                <c:pt idx="1">
                  <c:v>372.95</c:v>
                </c:pt>
                <c:pt idx="2">
                  <c:v>334.9</c:v>
                </c:pt>
                <c:pt idx="3">
                  <c:v>305.08</c:v>
                </c:pt>
                <c:pt idx="4">
                  <c:v>284.10000000000002</c:v>
                </c:pt>
              </c:numCache>
            </c:numRef>
          </c:val>
          <c:extLst>
            <c:ext xmlns:c16="http://schemas.microsoft.com/office/drawing/2014/chart" uri="{C3380CC4-5D6E-409C-BE32-E72D297353CC}">
              <c16:uniqueId val="{00000000-0C3E-4E68-AEDA-97635E6737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0C3E-4E68-AEDA-97635E6737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98.3</c:v>
                </c:pt>
                <c:pt idx="1">
                  <c:v>100.5</c:v>
                </c:pt>
                <c:pt idx="2">
                  <c:v>97.69</c:v>
                </c:pt>
                <c:pt idx="3">
                  <c:v>96.7</c:v>
                </c:pt>
                <c:pt idx="4">
                  <c:v>96.95</c:v>
                </c:pt>
              </c:numCache>
            </c:numRef>
          </c:val>
          <c:extLst>
            <c:ext xmlns:c16="http://schemas.microsoft.com/office/drawing/2014/chart" uri="{C3380CC4-5D6E-409C-BE32-E72D297353CC}">
              <c16:uniqueId val="{00000000-B280-47D1-95B5-22236454CA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B280-47D1-95B5-22236454CA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177.67</c:v>
                </c:pt>
                <c:pt idx="1">
                  <c:v>174.21</c:v>
                </c:pt>
                <c:pt idx="2">
                  <c:v>179.49</c:v>
                </c:pt>
                <c:pt idx="3">
                  <c:v>190.79</c:v>
                </c:pt>
                <c:pt idx="4">
                  <c:v>190.68</c:v>
                </c:pt>
              </c:numCache>
            </c:numRef>
          </c:val>
          <c:extLst>
            <c:ext xmlns:c16="http://schemas.microsoft.com/office/drawing/2014/chart" uri="{C3380CC4-5D6E-409C-BE32-E72D297353CC}">
              <c16:uniqueId val="{00000000-F566-40A7-B57E-1024878F04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F566-40A7-B57E-1024878F04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81.16</c:v>
                </c:pt>
                <c:pt idx="1">
                  <c:v>79.09</c:v>
                </c:pt>
                <c:pt idx="2">
                  <c:v>79.7</c:v>
                </c:pt>
                <c:pt idx="3">
                  <c:v>78.45</c:v>
                </c:pt>
                <c:pt idx="4">
                  <c:v>77.02</c:v>
                </c:pt>
              </c:numCache>
            </c:numRef>
          </c:val>
          <c:extLst>
            <c:ext xmlns:c16="http://schemas.microsoft.com/office/drawing/2014/chart" uri="{C3380CC4-5D6E-409C-BE32-E72D297353CC}">
              <c16:uniqueId val="{00000000-3DD6-4BCD-ADAF-C8CF056964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3DD6-4BCD-ADAF-C8CF056964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77.45</c:v>
                </c:pt>
                <c:pt idx="1">
                  <c:v>79.430000000000007</c:v>
                </c:pt>
                <c:pt idx="2">
                  <c:v>79.400000000000006</c:v>
                </c:pt>
                <c:pt idx="3">
                  <c:v>80.67</c:v>
                </c:pt>
                <c:pt idx="4">
                  <c:v>82.37</c:v>
                </c:pt>
              </c:numCache>
            </c:numRef>
          </c:val>
          <c:extLst>
            <c:ext xmlns:c16="http://schemas.microsoft.com/office/drawing/2014/chart" uri="{C3380CC4-5D6E-409C-BE32-E72D297353CC}">
              <c16:uniqueId val="{00000000-35F8-4F4B-B8BD-AC985B9D5F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35F8-4F4B-B8BD-AC985B9D5F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芳賀中部上水道企業団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74.099999999999994</v>
      </c>
      <c r="J10" s="67"/>
      <c r="K10" s="67"/>
      <c r="L10" s="67"/>
      <c r="M10" s="67"/>
      <c r="N10" s="67"/>
      <c r="O10" s="68"/>
      <c r="P10" s="69">
        <f>データ!$P$6</f>
        <v>91.91</v>
      </c>
      <c r="Q10" s="69"/>
      <c r="R10" s="69"/>
      <c r="S10" s="69"/>
      <c r="T10" s="69"/>
      <c r="U10" s="69"/>
      <c r="V10" s="69"/>
      <c r="W10" s="70">
        <f>データ!$Q$6</f>
        <v>3402</v>
      </c>
      <c r="X10" s="70"/>
      <c r="Y10" s="70"/>
      <c r="Z10" s="70"/>
      <c r="AA10" s="70"/>
      <c r="AB10" s="70"/>
      <c r="AC10" s="70"/>
      <c r="AD10" s="2"/>
      <c r="AE10" s="2"/>
      <c r="AF10" s="2"/>
      <c r="AG10" s="2"/>
      <c r="AH10" s="4"/>
      <c r="AI10" s="4"/>
      <c r="AJ10" s="4"/>
      <c r="AK10" s="4"/>
      <c r="AL10" s="70">
        <f>データ!$U$6</f>
        <v>46395</v>
      </c>
      <c r="AM10" s="70"/>
      <c r="AN10" s="70"/>
      <c r="AO10" s="70"/>
      <c r="AP10" s="70"/>
      <c r="AQ10" s="70"/>
      <c r="AR10" s="70"/>
      <c r="AS10" s="70"/>
      <c r="AT10" s="66">
        <f>データ!$V$6</f>
        <v>179.47</v>
      </c>
      <c r="AU10" s="67"/>
      <c r="AV10" s="67"/>
      <c r="AW10" s="67"/>
      <c r="AX10" s="67"/>
      <c r="AY10" s="67"/>
      <c r="AZ10" s="67"/>
      <c r="BA10" s="67"/>
      <c r="BB10" s="69">
        <f>データ!$W$6</f>
        <v>258.51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TRSUPa8vtlJGHo/NDNX3jlvKiW0fS2Q/l2VvVAKOeI9VuJ5Yt3dJu9VKkKH9BaJx2AC+w9xzLGUklRZ7sHSMA==" saltValue="/rcPk7DlPqmJBqcw2c7D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98329</v>
      </c>
      <c r="D6" s="34">
        <f t="shared" si="3"/>
        <v>46</v>
      </c>
      <c r="E6" s="34">
        <f t="shared" si="3"/>
        <v>1</v>
      </c>
      <c r="F6" s="34">
        <f t="shared" si="3"/>
        <v>0</v>
      </c>
      <c r="G6" s="34">
        <f t="shared" si="3"/>
        <v>1</v>
      </c>
      <c r="H6" s="34" t="str">
        <f t="shared" si="3"/>
        <v>栃木県　芳賀中部上水道企業団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74.099999999999994</v>
      </c>
      <c r="P6" s="35">
        <f t="shared" si="3"/>
        <v>91.91</v>
      </c>
      <c r="Q6" s="35">
        <f t="shared" si="3"/>
        <v>3402</v>
      </c>
      <c r="R6" s="35" t="str">
        <f t="shared" si="3"/>
        <v>-</v>
      </c>
      <c r="S6" s="35" t="str">
        <f t="shared" si="3"/>
        <v>-</v>
      </c>
      <c r="T6" s="35" t="str">
        <f t="shared" si="3"/>
        <v>-</v>
      </c>
      <c r="U6" s="35">
        <f t="shared" si="3"/>
        <v>46395</v>
      </c>
      <c r="V6" s="35">
        <f t="shared" si="3"/>
        <v>179.47</v>
      </c>
      <c r="W6" s="35">
        <f t="shared" si="3"/>
        <v>258.51</v>
      </c>
      <c r="X6" s="36">
        <f>IF(X7="",NA(),X7)</f>
        <v>113.36</v>
      </c>
      <c r="Y6" s="36">
        <f t="shared" ref="Y6:AG6" si="4">IF(Y7="",NA(),Y7)</f>
        <v>115.59</v>
      </c>
      <c r="Z6" s="36">
        <f t="shared" si="4"/>
        <v>112.88</v>
      </c>
      <c r="AA6" s="36">
        <f t="shared" si="4"/>
        <v>110.7</v>
      </c>
      <c r="AB6" s="36">
        <f t="shared" si="4"/>
        <v>111.91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280.33999999999997</v>
      </c>
      <c r="AU6" s="36">
        <f t="shared" ref="AU6:BC6" si="6">IF(AU7="",NA(),AU7)</f>
        <v>290.89999999999998</v>
      </c>
      <c r="AV6" s="36">
        <f t="shared" si="6"/>
        <v>253.24</v>
      </c>
      <c r="AW6" s="36">
        <f t="shared" si="6"/>
        <v>202.37</v>
      </c>
      <c r="AX6" s="36">
        <f t="shared" si="6"/>
        <v>225.58</v>
      </c>
      <c r="AY6" s="36">
        <f t="shared" si="6"/>
        <v>382.09</v>
      </c>
      <c r="AZ6" s="36">
        <f t="shared" si="6"/>
        <v>371.31</v>
      </c>
      <c r="BA6" s="36">
        <f t="shared" si="6"/>
        <v>377.63</v>
      </c>
      <c r="BB6" s="36">
        <f t="shared" si="6"/>
        <v>357.34</v>
      </c>
      <c r="BC6" s="36">
        <f t="shared" si="6"/>
        <v>366.03</v>
      </c>
      <c r="BD6" s="35" t="str">
        <f>IF(BD7="","",IF(BD7="-","【-】","【"&amp;SUBSTITUTE(TEXT(BD7,"#,##0.00"),"-","△")&amp;"】"))</f>
        <v>【261.93】</v>
      </c>
      <c r="BE6" s="36">
        <f>IF(BE7="",NA(),BE7)</f>
        <v>399.61</v>
      </c>
      <c r="BF6" s="36">
        <f t="shared" ref="BF6:BN6" si="7">IF(BF7="",NA(),BF7)</f>
        <v>372.95</v>
      </c>
      <c r="BG6" s="36">
        <f t="shared" si="7"/>
        <v>334.9</v>
      </c>
      <c r="BH6" s="36">
        <f t="shared" si="7"/>
        <v>305.08</v>
      </c>
      <c r="BI6" s="36">
        <f t="shared" si="7"/>
        <v>284.10000000000002</v>
      </c>
      <c r="BJ6" s="36">
        <f t="shared" si="7"/>
        <v>385.06</v>
      </c>
      <c r="BK6" s="36">
        <f t="shared" si="7"/>
        <v>373.09</v>
      </c>
      <c r="BL6" s="36">
        <f t="shared" si="7"/>
        <v>364.71</v>
      </c>
      <c r="BM6" s="36">
        <f t="shared" si="7"/>
        <v>373.69</v>
      </c>
      <c r="BN6" s="36">
        <f t="shared" si="7"/>
        <v>370.12</v>
      </c>
      <c r="BO6" s="35" t="str">
        <f>IF(BO7="","",IF(BO7="-","【-】","【"&amp;SUBSTITUTE(TEXT(BO7,"#,##0.00"),"-","△")&amp;"】"))</f>
        <v>【270.46】</v>
      </c>
      <c r="BP6" s="36">
        <f>IF(BP7="",NA(),BP7)</f>
        <v>98.3</v>
      </c>
      <c r="BQ6" s="36">
        <f t="shared" ref="BQ6:BY6" si="8">IF(BQ7="",NA(),BQ7)</f>
        <v>100.5</v>
      </c>
      <c r="BR6" s="36">
        <f t="shared" si="8"/>
        <v>97.69</v>
      </c>
      <c r="BS6" s="36">
        <f t="shared" si="8"/>
        <v>96.7</v>
      </c>
      <c r="BT6" s="36">
        <f t="shared" si="8"/>
        <v>96.95</v>
      </c>
      <c r="BU6" s="36">
        <f t="shared" si="8"/>
        <v>99.07</v>
      </c>
      <c r="BV6" s="36">
        <f t="shared" si="8"/>
        <v>99.99</v>
      </c>
      <c r="BW6" s="36">
        <f t="shared" si="8"/>
        <v>100.65</v>
      </c>
      <c r="BX6" s="36">
        <f t="shared" si="8"/>
        <v>99.87</v>
      </c>
      <c r="BY6" s="36">
        <f t="shared" si="8"/>
        <v>100.42</v>
      </c>
      <c r="BZ6" s="35" t="str">
        <f>IF(BZ7="","",IF(BZ7="-","【-】","【"&amp;SUBSTITUTE(TEXT(BZ7,"#,##0.00"),"-","△")&amp;"】"))</f>
        <v>【103.91】</v>
      </c>
      <c r="CA6" s="36">
        <f>IF(CA7="",NA(),CA7)</f>
        <v>177.67</v>
      </c>
      <c r="CB6" s="36">
        <f t="shared" ref="CB6:CJ6" si="9">IF(CB7="",NA(),CB7)</f>
        <v>174.21</v>
      </c>
      <c r="CC6" s="36">
        <f t="shared" si="9"/>
        <v>179.49</v>
      </c>
      <c r="CD6" s="36">
        <f t="shared" si="9"/>
        <v>190.79</v>
      </c>
      <c r="CE6" s="36">
        <f t="shared" si="9"/>
        <v>190.68</v>
      </c>
      <c r="CF6" s="36">
        <f t="shared" si="9"/>
        <v>173.03</v>
      </c>
      <c r="CG6" s="36">
        <f t="shared" si="9"/>
        <v>171.15</v>
      </c>
      <c r="CH6" s="36">
        <f t="shared" si="9"/>
        <v>170.19</v>
      </c>
      <c r="CI6" s="36">
        <f t="shared" si="9"/>
        <v>171.81</v>
      </c>
      <c r="CJ6" s="36">
        <f t="shared" si="9"/>
        <v>171.67</v>
      </c>
      <c r="CK6" s="35" t="str">
        <f>IF(CK7="","",IF(CK7="-","【-】","【"&amp;SUBSTITUTE(TEXT(CK7,"#,##0.00"),"-","△")&amp;"】"))</f>
        <v>【167.11】</v>
      </c>
      <c r="CL6" s="36">
        <f>IF(CL7="",NA(),CL7)</f>
        <v>81.16</v>
      </c>
      <c r="CM6" s="36">
        <f t="shared" ref="CM6:CU6" si="10">IF(CM7="",NA(),CM7)</f>
        <v>79.09</v>
      </c>
      <c r="CN6" s="36">
        <f t="shared" si="10"/>
        <v>79.7</v>
      </c>
      <c r="CO6" s="36">
        <f t="shared" si="10"/>
        <v>78.45</v>
      </c>
      <c r="CP6" s="36">
        <f t="shared" si="10"/>
        <v>77.02</v>
      </c>
      <c r="CQ6" s="36">
        <f t="shared" si="10"/>
        <v>58.58</v>
      </c>
      <c r="CR6" s="36">
        <f t="shared" si="10"/>
        <v>58.53</v>
      </c>
      <c r="CS6" s="36">
        <f t="shared" si="10"/>
        <v>59.01</v>
      </c>
      <c r="CT6" s="36">
        <f t="shared" si="10"/>
        <v>60.03</v>
      </c>
      <c r="CU6" s="36">
        <f t="shared" si="10"/>
        <v>59.74</v>
      </c>
      <c r="CV6" s="35" t="str">
        <f>IF(CV7="","",IF(CV7="-","【-】","【"&amp;SUBSTITUTE(TEXT(CV7,"#,##0.00"),"-","△")&amp;"】"))</f>
        <v>【60.27】</v>
      </c>
      <c r="CW6" s="36">
        <f>IF(CW7="",NA(),CW7)</f>
        <v>77.45</v>
      </c>
      <c r="CX6" s="36">
        <f t="shared" ref="CX6:DF6" si="11">IF(CX7="",NA(),CX7)</f>
        <v>79.430000000000007</v>
      </c>
      <c r="CY6" s="36">
        <f t="shared" si="11"/>
        <v>79.400000000000006</v>
      </c>
      <c r="CZ6" s="36">
        <f t="shared" si="11"/>
        <v>80.67</v>
      </c>
      <c r="DA6" s="36">
        <f t="shared" si="11"/>
        <v>82.37</v>
      </c>
      <c r="DB6" s="36">
        <f t="shared" si="11"/>
        <v>85.23</v>
      </c>
      <c r="DC6" s="36">
        <f t="shared" si="11"/>
        <v>85.26</v>
      </c>
      <c r="DD6" s="36">
        <f t="shared" si="11"/>
        <v>85.37</v>
      </c>
      <c r="DE6" s="36">
        <f t="shared" si="11"/>
        <v>84.81</v>
      </c>
      <c r="DF6" s="36">
        <f t="shared" si="11"/>
        <v>84.8</v>
      </c>
      <c r="DG6" s="35" t="str">
        <f>IF(DG7="","",IF(DG7="-","【-】","【"&amp;SUBSTITUTE(TEXT(DG7,"#,##0.00"),"-","△")&amp;"】"))</f>
        <v>【89.92】</v>
      </c>
      <c r="DH6" s="36">
        <f>IF(DH7="",NA(),DH7)</f>
        <v>41.85</v>
      </c>
      <c r="DI6" s="36">
        <f t="shared" ref="DI6:DQ6" si="12">IF(DI7="",NA(),DI7)</f>
        <v>43.81</v>
      </c>
      <c r="DJ6" s="36">
        <f t="shared" si="12"/>
        <v>45.55</v>
      </c>
      <c r="DK6" s="36">
        <f t="shared" si="12"/>
        <v>46.48</v>
      </c>
      <c r="DL6" s="36">
        <f t="shared" si="12"/>
        <v>48.13</v>
      </c>
      <c r="DM6" s="36">
        <f t="shared" si="12"/>
        <v>44.31</v>
      </c>
      <c r="DN6" s="36">
        <f t="shared" si="12"/>
        <v>45.75</v>
      </c>
      <c r="DO6" s="36">
        <f t="shared" si="12"/>
        <v>46.9</v>
      </c>
      <c r="DP6" s="36">
        <f t="shared" si="12"/>
        <v>47.28</v>
      </c>
      <c r="DQ6" s="36">
        <f t="shared" si="12"/>
        <v>47.66</v>
      </c>
      <c r="DR6" s="35" t="str">
        <f>IF(DR7="","",IF(DR7="-","【-】","【"&amp;SUBSTITUTE(TEXT(DR7,"#,##0.00"),"-","△")&amp;"】"))</f>
        <v>【48.85】</v>
      </c>
      <c r="DS6" s="36">
        <f>IF(DS7="",NA(),DS7)</f>
        <v>8.36</v>
      </c>
      <c r="DT6" s="36">
        <f t="shared" ref="DT6:EB6" si="13">IF(DT7="",NA(),DT7)</f>
        <v>10.02</v>
      </c>
      <c r="DU6" s="36">
        <f t="shared" si="13"/>
        <v>13.73</v>
      </c>
      <c r="DV6" s="36">
        <f t="shared" si="13"/>
        <v>17.600000000000001</v>
      </c>
      <c r="DW6" s="36">
        <f t="shared" si="13"/>
        <v>18.29</v>
      </c>
      <c r="DX6" s="36">
        <f t="shared" si="13"/>
        <v>10.09</v>
      </c>
      <c r="DY6" s="36">
        <f t="shared" si="13"/>
        <v>10.54</v>
      </c>
      <c r="DZ6" s="36">
        <f t="shared" si="13"/>
        <v>12.03</v>
      </c>
      <c r="EA6" s="36">
        <f t="shared" si="13"/>
        <v>12.19</v>
      </c>
      <c r="EB6" s="36">
        <f t="shared" si="13"/>
        <v>15.1</v>
      </c>
      <c r="EC6" s="35" t="str">
        <f>IF(EC7="","",IF(EC7="-","【-】","【"&amp;SUBSTITUTE(TEXT(EC7,"#,##0.00"),"-","△")&amp;"】"))</f>
        <v>【17.80】</v>
      </c>
      <c r="ED6" s="36">
        <f>IF(ED7="",NA(),ED7)</f>
        <v>7.0000000000000007E-2</v>
      </c>
      <c r="EE6" s="36">
        <f t="shared" ref="EE6:EM6" si="14">IF(EE7="",NA(),EE7)</f>
        <v>0.11</v>
      </c>
      <c r="EF6" s="36">
        <f t="shared" si="14"/>
        <v>0.41</v>
      </c>
      <c r="EG6" s="36">
        <f t="shared" si="14"/>
        <v>0.08</v>
      </c>
      <c r="EH6" s="36">
        <f t="shared" si="14"/>
        <v>0.09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98329</v>
      </c>
      <c r="D7" s="38">
        <v>46</v>
      </c>
      <c r="E7" s="38">
        <v>1</v>
      </c>
      <c r="F7" s="38">
        <v>0</v>
      </c>
      <c r="G7" s="38">
        <v>1</v>
      </c>
      <c r="H7" s="38" t="s">
        <v>93</v>
      </c>
      <c r="I7" s="38" t="s">
        <v>94</v>
      </c>
      <c r="J7" s="38" t="s">
        <v>95</v>
      </c>
      <c r="K7" s="38" t="s">
        <v>96</v>
      </c>
      <c r="L7" s="38" t="s">
        <v>97</v>
      </c>
      <c r="M7" s="38" t="s">
        <v>98</v>
      </c>
      <c r="N7" s="39" t="s">
        <v>99</v>
      </c>
      <c r="O7" s="39">
        <v>74.099999999999994</v>
      </c>
      <c r="P7" s="39">
        <v>91.91</v>
      </c>
      <c r="Q7" s="39">
        <v>3402</v>
      </c>
      <c r="R7" s="39" t="s">
        <v>99</v>
      </c>
      <c r="S7" s="39" t="s">
        <v>99</v>
      </c>
      <c r="T7" s="39" t="s">
        <v>99</v>
      </c>
      <c r="U7" s="39">
        <v>46395</v>
      </c>
      <c r="V7" s="39">
        <v>179.47</v>
      </c>
      <c r="W7" s="39">
        <v>258.51</v>
      </c>
      <c r="X7" s="39">
        <v>113.36</v>
      </c>
      <c r="Y7" s="39">
        <v>115.59</v>
      </c>
      <c r="Z7" s="39">
        <v>112.88</v>
      </c>
      <c r="AA7" s="39">
        <v>110.7</v>
      </c>
      <c r="AB7" s="39">
        <v>111.91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280.33999999999997</v>
      </c>
      <c r="AU7" s="39">
        <v>290.89999999999998</v>
      </c>
      <c r="AV7" s="39">
        <v>253.24</v>
      </c>
      <c r="AW7" s="39">
        <v>202.37</v>
      </c>
      <c r="AX7" s="39">
        <v>225.58</v>
      </c>
      <c r="AY7" s="39">
        <v>382.09</v>
      </c>
      <c r="AZ7" s="39">
        <v>371.31</v>
      </c>
      <c r="BA7" s="39">
        <v>377.63</v>
      </c>
      <c r="BB7" s="39">
        <v>357.34</v>
      </c>
      <c r="BC7" s="39">
        <v>366.03</v>
      </c>
      <c r="BD7" s="39">
        <v>261.93</v>
      </c>
      <c r="BE7" s="39">
        <v>399.61</v>
      </c>
      <c r="BF7" s="39">
        <v>372.95</v>
      </c>
      <c r="BG7" s="39">
        <v>334.9</v>
      </c>
      <c r="BH7" s="39">
        <v>305.08</v>
      </c>
      <c r="BI7" s="39">
        <v>284.10000000000002</v>
      </c>
      <c r="BJ7" s="39">
        <v>385.06</v>
      </c>
      <c r="BK7" s="39">
        <v>373.09</v>
      </c>
      <c r="BL7" s="39">
        <v>364.71</v>
      </c>
      <c r="BM7" s="39">
        <v>373.69</v>
      </c>
      <c r="BN7" s="39">
        <v>370.12</v>
      </c>
      <c r="BO7" s="39">
        <v>270.45999999999998</v>
      </c>
      <c r="BP7" s="39">
        <v>98.3</v>
      </c>
      <c r="BQ7" s="39">
        <v>100.5</v>
      </c>
      <c r="BR7" s="39">
        <v>97.69</v>
      </c>
      <c r="BS7" s="39">
        <v>96.7</v>
      </c>
      <c r="BT7" s="39">
        <v>96.95</v>
      </c>
      <c r="BU7" s="39">
        <v>99.07</v>
      </c>
      <c r="BV7" s="39">
        <v>99.99</v>
      </c>
      <c r="BW7" s="39">
        <v>100.65</v>
      </c>
      <c r="BX7" s="39">
        <v>99.87</v>
      </c>
      <c r="BY7" s="39">
        <v>100.42</v>
      </c>
      <c r="BZ7" s="39">
        <v>103.91</v>
      </c>
      <c r="CA7" s="39">
        <v>177.67</v>
      </c>
      <c r="CB7" s="39">
        <v>174.21</v>
      </c>
      <c r="CC7" s="39">
        <v>179.49</v>
      </c>
      <c r="CD7" s="39">
        <v>190.79</v>
      </c>
      <c r="CE7" s="39">
        <v>190.68</v>
      </c>
      <c r="CF7" s="39">
        <v>173.03</v>
      </c>
      <c r="CG7" s="39">
        <v>171.15</v>
      </c>
      <c r="CH7" s="39">
        <v>170.19</v>
      </c>
      <c r="CI7" s="39">
        <v>171.81</v>
      </c>
      <c r="CJ7" s="39">
        <v>171.67</v>
      </c>
      <c r="CK7" s="39">
        <v>167.11</v>
      </c>
      <c r="CL7" s="39">
        <v>81.16</v>
      </c>
      <c r="CM7" s="39">
        <v>79.09</v>
      </c>
      <c r="CN7" s="39">
        <v>79.7</v>
      </c>
      <c r="CO7" s="39">
        <v>78.45</v>
      </c>
      <c r="CP7" s="39">
        <v>77.02</v>
      </c>
      <c r="CQ7" s="39">
        <v>58.58</v>
      </c>
      <c r="CR7" s="39">
        <v>58.53</v>
      </c>
      <c r="CS7" s="39">
        <v>59.01</v>
      </c>
      <c r="CT7" s="39">
        <v>60.03</v>
      </c>
      <c r="CU7" s="39">
        <v>59.74</v>
      </c>
      <c r="CV7" s="39">
        <v>60.27</v>
      </c>
      <c r="CW7" s="39">
        <v>77.45</v>
      </c>
      <c r="CX7" s="39">
        <v>79.430000000000007</v>
      </c>
      <c r="CY7" s="39">
        <v>79.400000000000006</v>
      </c>
      <c r="CZ7" s="39">
        <v>80.67</v>
      </c>
      <c r="DA7" s="39">
        <v>82.37</v>
      </c>
      <c r="DB7" s="39">
        <v>85.23</v>
      </c>
      <c r="DC7" s="39">
        <v>85.26</v>
      </c>
      <c r="DD7" s="39">
        <v>85.37</v>
      </c>
      <c r="DE7" s="39">
        <v>84.81</v>
      </c>
      <c r="DF7" s="39">
        <v>84.8</v>
      </c>
      <c r="DG7" s="39">
        <v>89.92</v>
      </c>
      <c r="DH7" s="39">
        <v>41.85</v>
      </c>
      <c r="DI7" s="39">
        <v>43.81</v>
      </c>
      <c r="DJ7" s="39">
        <v>45.55</v>
      </c>
      <c r="DK7" s="39">
        <v>46.48</v>
      </c>
      <c r="DL7" s="39">
        <v>48.13</v>
      </c>
      <c r="DM7" s="39">
        <v>44.31</v>
      </c>
      <c r="DN7" s="39">
        <v>45.75</v>
      </c>
      <c r="DO7" s="39">
        <v>46.9</v>
      </c>
      <c r="DP7" s="39">
        <v>47.28</v>
      </c>
      <c r="DQ7" s="39">
        <v>47.66</v>
      </c>
      <c r="DR7" s="39">
        <v>48.85</v>
      </c>
      <c r="DS7" s="39">
        <v>8.36</v>
      </c>
      <c r="DT7" s="39">
        <v>10.02</v>
      </c>
      <c r="DU7" s="39">
        <v>13.73</v>
      </c>
      <c r="DV7" s="39">
        <v>17.600000000000001</v>
      </c>
      <c r="DW7" s="39">
        <v>18.29</v>
      </c>
      <c r="DX7" s="39">
        <v>10.09</v>
      </c>
      <c r="DY7" s="39">
        <v>10.54</v>
      </c>
      <c r="DZ7" s="39">
        <v>12.03</v>
      </c>
      <c r="EA7" s="39">
        <v>12.19</v>
      </c>
      <c r="EB7" s="39">
        <v>15.1</v>
      </c>
      <c r="EC7" s="39">
        <v>17.8</v>
      </c>
      <c r="ED7" s="39">
        <v>7.0000000000000007E-2</v>
      </c>
      <c r="EE7" s="39">
        <v>0.11</v>
      </c>
      <c r="EF7" s="39">
        <v>0.41</v>
      </c>
      <c r="EG7" s="39">
        <v>0.08</v>
      </c>
      <c r="EH7" s="39">
        <v>0.09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古谷 隼人</cp:lastModifiedBy>
  <dcterms:created xsi:type="dcterms:W3CDTF">2019-12-05T04:11:43Z</dcterms:created>
  <dcterms:modified xsi:type="dcterms:W3CDTF">2020-03-11T07:09:47Z</dcterms:modified>
  <cp:category/>
</cp:coreProperties>
</file>